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Лист1" sheetId="1" r:id="rId1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<sst xmlns="http://schemas.openxmlformats.org/spreadsheetml/2006/main" count="56" uniqueCount="56">
  <si>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</si>
  <si>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</si>
  <si>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</si>
  <si>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</si>
  <si>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30000000 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</si>
  <si>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</si>
  <si>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</si>
  <si>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</si>
  <si>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</si>
  <si>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</si>
  <si>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</si>
  <si>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</si>
  <si>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</si>
  <si>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</si>
  <si>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</si>
  <si>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</si>
  <si>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</si>
  <si>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</si>
  <si>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</si>
  <si>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</si>
  <si>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</si>
  <si>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</si>
  <si>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</si>
  <si>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</si>
  <si>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</si>
  <si>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</si>
  <si>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</si>
  <si>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</si>
  <si>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</si>
  <si>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</si>
  <si>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</si>
  <si>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</si>
  <si>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</si>
  <si>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</si>
  <si>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</si>
  <si>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14000000</t>
  </si>
  <si>
    <t>Внутрішні податки на товари та послуги</t>
  </si>
  <si>
    <t>14040000</t>
  </si>
  <si>
    <t>Акцизний податок з реалізації</t>
  </si>
  <si>
    <t>18000000</t>
  </si>
  <si>
    <t>Місцеві податки</t>
  </si>
  <si>
    <t>Податок на майно</t>
  </si>
  <si>
    <t>18010000</t>
  </si>
  <si>
    <t>19000000</t>
  </si>
  <si>
    <t>24000000</t>
  </si>
  <si>
    <t xml:space="preserve">Інші неподаткові надходження </t>
  </si>
  <si>
    <t>60000</t>
  </si>
  <si>
    <t>Правоохоронна діяльність та забезпечення безпеки держави</t>
  </si>
  <si>
    <t>100000</t>
  </si>
  <si>
    <t>Житлово - комунальне господарство</t>
  </si>
  <si>
    <t>160000</t>
  </si>
  <si>
    <t>170000</t>
  </si>
  <si>
    <t>Транспорт, дорожнє господарство, рибне господарство а мисливство</t>
  </si>
  <si>
    <t xml:space="preserve">Виконання зведеного бюджету Корюківського району </t>
  </si>
  <si>
    <t>станом на 01.08.2015 року</t>
  </si>
  <si>
    <r>
      <t>ПРИМІТКА:</t>
    </r>
    <r>
      <rPr>
        <sz val="12"/>
        <rFont val="Arial Cyr"/>
        <family val="0"/>
      </rPr>
      <t xml:space="preserve"> Різниця між доходами і видатками </t>
    </r>
    <r>
      <rPr>
        <b/>
        <u val="single"/>
        <sz val="12"/>
        <rFont val="Arial Cyr"/>
        <family val="0"/>
      </rPr>
      <t>по району</t>
    </r>
    <r>
      <rPr>
        <sz val="12"/>
        <rFont val="Arial Cyr"/>
        <family val="0"/>
      </rPr>
      <t xml:space="preserve"> - це залишки коштів на рахунках територіальних громад та залишки освітньої та медичної субвенцій.</t>
    </r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</si>
</sst>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</numFmts>
  <fonts count="38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3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Border="1">
      <alignment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wrapText="1"/>
      <protection/>
    </xf>
    <xf numFmtId="0" fontId="23" fillId="0" borderId="12" xfId="55" applyFont="1" applyFill="1" applyBorder="1" applyAlignment="1" applyProtection="1">
      <alignment horizontal="center" wrapText="1"/>
      <protection/>
    </xf>
    <xf numFmtId="0" fontId="28" fillId="0" borderId="13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horizontal="center" wrapText="1"/>
      <protection/>
    </xf>
    <xf numFmtId="0" fontId="28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wrapText="1" shrinkToFit="1"/>
      <protection/>
    </xf>
    <xf numFmtId="180" fontId="23" fillId="7" borderId="13" xfId="55" applyNumberFormat="1" applyFont="1" applyFill="1" applyBorder="1" applyAlignment="1">
      <alignment horizontal="right" wrapText="1" shrinkToFit="1"/>
      <protection/>
    </xf>
    <xf numFmtId="180" fontId="23" fillId="0" borderId="0" xfId="55" applyNumberFormat="1" applyFont="1" applyFill="1" applyBorder="1" applyAlignment="1">
      <alignment horizontal="center" wrapText="1" shrinkToFit="1"/>
      <protection/>
    </xf>
    <xf numFmtId="0" fontId="23" fillId="0" borderId="0" xfId="55" applyFont="1" applyBorder="1">
      <alignment/>
      <protection/>
    </xf>
    <xf numFmtId="180" fontId="24" fillId="0" borderId="0" xfId="55" applyNumberFormat="1" applyFont="1" applyFill="1" applyBorder="1" applyAlignment="1">
      <alignment horizontal="center" wrapText="1" shrinkToFit="1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wrapText="1" shrinkToFit="1"/>
      <protection/>
    </xf>
    <xf numFmtId="180" fontId="24" fillId="0" borderId="16" xfId="55" applyNumberFormat="1" applyFont="1" applyFill="1" applyBorder="1" applyAlignment="1">
      <alignment horizontal="right" wrapText="1" shrinkToFit="1"/>
      <protection/>
    </xf>
    <xf numFmtId="0" fontId="24" fillId="0" borderId="15" xfId="55" applyFont="1" applyFill="1" applyBorder="1" applyAlignment="1" applyProtection="1">
      <alignment horizontal="left" vertical="center" wrapText="1"/>
      <protection/>
    </xf>
    <xf numFmtId="180" fontId="24" fillId="0" borderId="15" xfId="55" applyNumberFormat="1" applyFont="1" applyFill="1" applyBorder="1" applyAlignment="1">
      <alignment wrapText="1" shrinkToFi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0" fontId="29" fillId="20" borderId="12" xfId="62" applyFont="1" applyFill="1" applyBorder="1" applyAlignment="1" applyProtection="1">
      <alignment horizontal="center" vertical="top" wrapText="1"/>
      <protection/>
    </xf>
    <xf numFmtId="180" fontId="23" fillId="20" borderId="12" xfId="55" applyNumberFormat="1" applyFont="1" applyFill="1" applyBorder="1" applyAlignment="1">
      <alignment horizontal="right" wrapText="1" shrinkToFit="1"/>
      <protection/>
    </xf>
    <xf numFmtId="180" fontId="23" fillId="20" borderId="13" xfId="55" applyNumberFormat="1" applyFont="1" applyFill="1" applyBorder="1" applyAlignment="1">
      <alignment horizontal="right" wrapText="1" shrinkToFit="1"/>
      <protection/>
    </xf>
    <xf numFmtId="180" fontId="23" fillId="0" borderId="0" xfId="55" applyNumberFormat="1" applyFont="1" applyFill="1" applyBorder="1" applyAlignment="1">
      <alignment horizontal="right" wrapText="1" shrinkToFit="1"/>
      <protection/>
    </xf>
    <xf numFmtId="180" fontId="23" fillId="0" borderId="0" xfId="55" applyNumberFormat="1" applyFont="1" applyFill="1" applyBorder="1" applyAlignment="1">
      <alignment horizontal="left" wrapText="1" shrinkToFit="1"/>
      <protection/>
    </xf>
    <xf numFmtId="0" fontId="23" fillId="0" borderId="0" xfId="55" applyFont="1" applyBorder="1" applyAlignment="1">
      <alignment horizontal="left"/>
      <protection/>
    </xf>
    <xf numFmtId="0" fontId="24" fillId="0" borderId="18" xfId="55" applyFont="1" applyBorder="1" applyAlignment="1">
      <alignment horizontal="left" vertical="center"/>
      <protection/>
    </xf>
    <xf numFmtId="180" fontId="24" fillId="0" borderId="18" xfId="55" applyNumberFormat="1" applyFont="1" applyFill="1" applyBorder="1">
      <alignment/>
      <protection/>
    </xf>
    <xf numFmtId="180" fontId="24" fillId="0" borderId="19" xfId="55" applyNumberFormat="1" applyFont="1" applyFill="1" applyBorder="1" applyAlignment="1">
      <alignment horizontal="right"/>
      <protection/>
    </xf>
    <xf numFmtId="0" fontId="24" fillId="0" borderId="0" xfId="55" applyFont="1" applyFill="1">
      <alignment/>
      <protection/>
    </xf>
    <xf numFmtId="180" fontId="24" fillId="0" borderId="0" xfId="55" applyNumberFormat="1" applyFont="1" applyFill="1">
      <alignment/>
      <protection/>
    </xf>
    <xf numFmtId="0" fontId="24" fillId="0" borderId="15" xfId="55" applyFont="1" applyBorder="1" applyAlignment="1">
      <alignment horizontal="left" vertical="center"/>
      <protection/>
    </xf>
    <xf numFmtId="180" fontId="24" fillId="0" borderId="15" xfId="55" applyNumberFormat="1" applyFont="1" applyFill="1" applyBorder="1">
      <alignment/>
      <protection/>
    </xf>
    <xf numFmtId="180" fontId="24" fillId="0" borderId="16" xfId="55" applyNumberFormat="1" applyFont="1" applyFill="1" applyBorder="1" applyAlignment="1">
      <alignment horizontal="right"/>
      <protection/>
    </xf>
    <xf numFmtId="0" fontId="29" fillId="20" borderId="12" xfId="62" applyFont="1" applyFill="1" applyBorder="1" applyAlignment="1" applyProtection="1">
      <alignment horizontal="center" wrapText="1"/>
      <protection/>
    </xf>
    <xf numFmtId="181" fontId="29" fillId="20" borderId="20" xfId="55" applyNumberFormat="1" applyFont="1" applyFill="1" applyBorder="1" applyAlignment="1" applyProtection="1">
      <alignment horizontal="right" vertical="center"/>
      <protection hidden="1"/>
    </xf>
    <xf numFmtId="0" fontId="30" fillId="20" borderId="12" xfId="55" applyFont="1" applyFill="1" applyBorder="1" applyAlignment="1" applyProtection="1">
      <alignment horizontal="center" vertical="center" wrapText="1"/>
      <protection hidden="1"/>
    </xf>
    <xf numFmtId="180" fontId="29" fillId="20" borderId="21" xfId="55" applyNumberFormat="1" applyFont="1" applyFill="1" applyBorder="1" applyAlignment="1" applyProtection="1">
      <alignment horizontal="right" vertical="center"/>
      <protection hidden="1"/>
    </xf>
    <xf numFmtId="0" fontId="28" fillId="7" borderId="10" xfId="55" applyNumberFormat="1" applyFont="1" applyFill="1" applyBorder="1" applyAlignment="1" applyProtection="1">
      <alignment horizontal="center" vertical="center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3" fillId="20" borderId="20" xfId="55" applyFont="1" applyFill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180" fontId="32" fillId="0" borderId="0" xfId="55" applyNumberFormat="1" applyFont="1" applyFill="1" applyBorder="1" applyAlignment="1">
      <alignment horizontal="center" wrapText="1" shrinkToFit="1"/>
      <protection/>
    </xf>
    <xf numFmtId="0" fontId="32" fillId="0" borderId="0" xfId="55" applyFont="1" applyBorder="1">
      <alignment/>
      <protection/>
    </xf>
    <xf numFmtId="0" fontId="33" fillId="0" borderId="0" xfId="0" applyFont="1" applyAlignment="1">
      <alignment/>
    </xf>
    <xf numFmtId="0" fontId="28" fillId="7" borderId="24" xfId="55" applyNumberFormat="1" applyFont="1" applyFill="1" applyBorder="1" applyAlignment="1" applyProtection="1">
      <alignment horizontal="center" vertical="center"/>
      <protection/>
    </xf>
    <xf numFmtId="0" fontId="28" fillId="7" borderId="25" xfId="55" applyFont="1" applyFill="1" applyBorder="1" applyAlignment="1" applyProtection="1">
      <alignment horizontal="center" vertical="center" wrapText="1"/>
      <protection/>
    </xf>
    <xf numFmtId="180" fontId="23" fillId="7" borderId="25" xfId="55" applyNumberFormat="1" applyFont="1" applyFill="1" applyBorder="1" applyAlignment="1">
      <alignment horizontal="right" wrapText="1" shrinkToFit="1"/>
      <protection/>
    </xf>
    <xf numFmtId="180" fontId="23" fillId="7" borderId="26" xfId="55" applyNumberFormat="1" applyFont="1" applyFill="1" applyBorder="1" applyAlignment="1">
      <alignment horizontal="right" wrapText="1" shrinkToFit="1"/>
      <protection/>
    </xf>
    <xf numFmtId="0" fontId="28" fillId="7" borderId="27" xfId="55" applyNumberFormat="1" applyFont="1" applyFill="1" applyBorder="1" applyAlignment="1" applyProtection="1">
      <alignment horizontal="center" vertical="center"/>
      <protection/>
    </xf>
    <xf numFmtId="0" fontId="28" fillId="7" borderId="14" xfId="55" applyFont="1" applyFill="1" applyBorder="1" applyAlignment="1" applyProtection="1">
      <alignment horizontal="center" vertical="center" wrapText="1"/>
      <protection/>
    </xf>
    <xf numFmtId="180" fontId="23" fillId="7" borderId="14" xfId="55" applyNumberFormat="1" applyFont="1" applyFill="1" applyBorder="1" applyAlignment="1">
      <alignment horizontal="right" wrapText="1" shrinkToFit="1"/>
      <protection/>
    </xf>
    <xf numFmtId="180" fontId="23" fillId="7" borderId="28" xfId="55" applyNumberFormat="1" applyFont="1" applyFill="1" applyBorder="1" applyAlignment="1">
      <alignment horizontal="right" wrapText="1" shrinkToFit="1"/>
      <protection/>
    </xf>
    <xf numFmtId="0" fontId="32" fillId="0" borderId="15" xfId="55" applyFont="1" applyFill="1" applyBorder="1" applyAlignment="1" applyProtection="1">
      <alignment vertical="center" wrapText="1"/>
      <protection/>
    </xf>
    <xf numFmtId="180" fontId="32" fillId="0" borderId="15" xfId="55" applyNumberFormat="1" applyFont="1" applyFill="1" applyBorder="1" applyAlignment="1">
      <alignment horizontal="right" wrapText="1" shrinkToFit="1"/>
      <protection/>
    </xf>
    <xf numFmtId="0" fontId="32" fillId="0" borderId="15" xfId="55" applyFont="1" applyFill="1" applyBorder="1" applyAlignment="1" applyProtection="1">
      <alignment horizontal="left" vertical="center" wrapText="1"/>
      <protection/>
    </xf>
    <xf numFmtId="49" fontId="24" fillId="0" borderId="23" xfId="55" applyNumberFormat="1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18" xfId="55" applyNumberFormat="1" applyFont="1" applyFill="1" applyBorder="1" applyAlignment="1">
      <alignment horizontal="right" wrapText="1" shrinkToFit="1"/>
      <protection/>
    </xf>
    <xf numFmtId="180" fontId="24" fillId="0" borderId="19" xfId="55" applyNumberFormat="1" applyFont="1" applyFill="1" applyBorder="1" applyAlignment="1">
      <alignment horizontal="right" wrapText="1" shrinkToFit="1"/>
      <protection/>
    </xf>
    <xf numFmtId="49" fontId="32" fillId="0" borderId="22" xfId="55" applyNumberFormat="1" applyFont="1" applyFill="1" applyBorder="1" applyAlignment="1" applyProtection="1">
      <alignment horizontal="center" vertical="center"/>
      <protection/>
    </xf>
    <xf numFmtId="180" fontId="32" fillId="0" borderId="16" xfId="55" applyNumberFormat="1" applyFont="1" applyFill="1" applyBorder="1" applyAlignment="1">
      <alignment horizontal="right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180" fontId="24" fillId="0" borderId="17" xfId="55" applyNumberFormat="1" applyFont="1" applyFill="1" applyBorder="1" applyAlignment="1">
      <alignment horizontal="right" wrapText="1" shrinkToFit="1"/>
      <protection/>
    </xf>
    <xf numFmtId="180" fontId="24" fillId="0" borderId="30" xfId="55" applyNumberFormat="1" applyFont="1" applyFill="1" applyBorder="1" applyAlignment="1">
      <alignment horizontal="right" wrapText="1" shrinkToFit="1"/>
      <protection/>
    </xf>
    <xf numFmtId="0" fontId="28" fillId="7" borderId="31" xfId="55" applyNumberFormat="1" applyFont="1" applyFill="1" applyBorder="1" applyAlignment="1" applyProtection="1">
      <alignment horizontal="center" vertical="center"/>
      <protection/>
    </xf>
    <xf numFmtId="0" fontId="28" fillId="7" borderId="32" xfId="55" applyFont="1" applyFill="1" applyBorder="1" applyAlignment="1" applyProtection="1">
      <alignment horizontal="center" vertical="center" wrapText="1"/>
      <protection/>
    </xf>
    <xf numFmtId="180" fontId="23" fillId="7" borderId="32" xfId="55" applyNumberFormat="1" applyFont="1" applyFill="1" applyBorder="1" applyAlignment="1">
      <alignment horizontal="right" wrapText="1" shrinkToFit="1"/>
      <protection/>
    </xf>
    <xf numFmtId="180" fontId="23" fillId="7" borderId="33" xfId="55" applyNumberFormat="1" applyFont="1" applyFill="1" applyBorder="1" applyAlignment="1">
      <alignment horizontal="right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/>
    </xf>
    <xf numFmtId="0" fontId="32" fillId="0" borderId="15" xfId="0" applyFont="1" applyBorder="1" applyAlignment="1">
      <alignment/>
    </xf>
    <xf numFmtId="0" fontId="34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22" fillId="0" borderId="0" xfId="55" applyFont="1" applyFill="1" applyAlignment="1">
      <alignment horizontal="center" wrapText="1"/>
      <protection/>
    </xf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" sqref="A42:E46"/>
    </sheetView>
  </sheetViews>
  <sheetFormatPr defaultColWidth="9.00390625" defaultRowHeight="12.75"/>
  <cols>
    <col min="1" max="1" width="11.75390625" style="0" customWidth="1"/>
    <col min="2" max="2" width="78.75390625" style="0" customWidth="1"/>
    <col min="3" max="3" width="11.75390625" style="0" customWidth="1"/>
    <col min="4" max="4" width="12.25390625" style="0" customWidth="1"/>
  </cols>
  <sheetData>
    <row r="1" spans="1:10" ht="22.5">
      <c r="A1" s="89" t="s">
        <v>53</v>
      </c>
      <c r="B1" s="89"/>
      <c r="C1" s="89"/>
      <c r="D1" s="89"/>
      <c r="E1" s="89"/>
      <c r="F1" s="1"/>
      <c r="G1" s="1"/>
      <c r="H1" s="2"/>
      <c r="I1" s="2"/>
      <c r="J1" s="2"/>
    </row>
    <row r="2" spans="1:10" ht="22.5">
      <c r="A2" s="89" t="s">
        <v>54</v>
      </c>
      <c r="B2" s="89"/>
      <c r="C2" s="89"/>
      <c r="D2" s="89"/>
      <c r="E2" s="89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74.25" customHeight="1" thickBot="1">
      <c r="A4" s="9" t="s">
        <v>0</v>
      </c>
      <c r="B4" s="10" t="s">
        <v>1</v>
      </c>
      <c r="C4" s="11" t="s">
        <v>12</v>
      </c>
      <c r="D4" s="11" t="s">
        <v>34</v>
      </c>
      <c r="E4" s="12" t="s">
        <v>13</v>
      </c>
      <c r="F4" s="13"/>
      <c r="G4" s="13"/>
      <c r="H4" s="14"/>
      <c r="I4" s="14"/>
      <c r="J4" s="14"/>
    </row>
    <row r="5" spans="1:10" ht="16.5" thickBot="1">
      <c r="A5" s="15"/>
      <c r="B5" s="16" t="s">
        <v>15</v>
      </c>
      <c r="C5" s="17"/>
      <c r="D5" s="18"/>
      <c r="E5" s="19"/>
      <c r="F5" s="20"/>
      <c r="G5" s="20"/>
      <c r="H5" s="14"/>
      <c r="I5" s="14"/>
      <c r="J5" s="14"/>
    </row>
    <row r="6" spans="1:10" ht="16.5" thickBot="1">
      <c r="A6" s="60">
        <v>10000000</v>
      </c>
      <c r="B6" s="61" t="s">
        <v>5</v>
      </c>
      <c r="C6" s="62">
        <f>C7+C10+C11+C13+C15</f>
        <v>16856.6</v>
      </c>
      <c r="D6" s="62">
        <f>D7+D10+D11+D13+D15</f>
        <v>22041.000000000004</v>
      </c>
      <c r="E6" s="63">
        <f aca="true" t="shared" si="0" ref="E6:E40">IF(C6=0,"",IF(D6/C6*100&gt;=200,"В/100",D6/C6*100))</f>
        <v>130.75590569865813</v>
      </c>
      <c r="F6" s="24"/>
      <c r="G6" s="24"/>
      <c r="H6" s="25"/>
      <c r="I6" s="25"/>
      <c r="J6" s="25"/>
    </row>
    <row r="7" spans="1:10" ht="31.5" customHeight="1">
      <c r="A7" s="71">
        <v>11000000</v>
      </c>
      <c r="B7" s="72" t="s">
        <v>6</v>
      </c>
      <c r="C7" s="73">
        <f>C8+C9</f>
        <v>12302.099999999999</v>
      </c>
      <c r="D7" s="73">
        <f>D8+D9</f>
        <v>12659.300000000001</v>
      </c>
      <c r="E7" s="74">
        <f t="shared" si="0"/>
        <v>102.90356930930493</v>
      </c>
      <c r="F7" s="26"/>
      <c r="G7" s="26"/>
      <c r="H7" s="14"/>
      <c r="I7" s="14"/>
      <c r="J7" s="14"/>
    </row>
    <row r="8" spans="1:10" s="59" customFormat="1" ht="15.75">
      <c r="A8" s="75">
        <v>11010000</v>
      </c>
      <c r="B8" s="68" t="s">
        <v>19</v>
      </c>
      <c r="C8" s="69">
        <v>12263.3</v>
      </c>
      <c r="D8" s="69">
        <v>12555.6</v>
      </c>
      <c r="E8" s="76">
        <f t="shared" si="0"/>
        <v>102.3835346114015</v>
      </c>
      <c r="F8" s="57"/>
      <c r="G8" s="57"/>
      <c r="H8" s="58"/>
      <c r="I8" s="58"/>
      <c r="J8" s="58"/>
    </row>
    <row r="9" spans="1:10" s="59" customFormat="1" ht="15.75">
      <c r="A9" s="75">
        <v>11020000</v>
      </c>
      <c r="B9" s="68" t="s">
        <v>20</v>
      </c>
      <c r="C9" s="69">
        <v>38.8</v>
      </c>
      <c r="D9" s="69">
        <v>103.7</v>
      </c>
      <c r="E9" s="76" t="str">
        <f t="shared" si="0"/>
        <v>В/100</v>
      </c>
      <c r="F9" s="57"/>
      <c r="G9" s="57"/>
      <c r="H9" s="58"/>
      <c r="I9" s="58"/>
      <c r="J9" s="58"/>
    </row>
    <row r="10" spans="1:10" ht="16.5" customHeight="1">
      <c r="A10" s="52">
        <v>13000000</v>
      </c>
      <c r="B10" s="27" t="s">
        <v>21</v>
      </c>
      <c r="C10" s="85">
        <v>513.1</v>
      </c>
      <c r="D10" s="85">
        <v>1309.4</v>
      </c>
      <c r="E10" s="29" t="str">
        <f t="shared" si="0"/>
        <v>В/100</v>
      </c>
      <c r="F10" s="26"/>
      <c r="G10" s="26"/>
      <c r="H10" s="14"/>
      <c r="I10" s="14"/>
      <c r="J10" s="14"/>
    </row>
    <row r="11" spans="1:10" ht="15.75">
      <c r="A11" s="52" t="s">
        <v>35</v>
      </c>
      <c r="B11" s="30" t="s">
        <v>36</v>
      </c>
      <c r="C11" s="28">
        <f>C12</f>
        <v>630.5</v>
      </c>
      <c r="D11" s="28">
        <f>D12</f>
        <v>1939.2</v>
      </c>
      <c r="E11" s="29" t="str">
        <f>E12</f>
        <v>В/100</v>
      </c>
      <c r="F11" s="26"/>
      <c r="G11" s="26"/>
      <c r="H11" s="14"/>
      <c r="I11" s="14"/>
      <c r="J11" s="14"/>
    </row>
    <row r="12" spans="1:10" s="59" customFormat="1" ht="15.75">
      <c r="A12" s="75" t="s">
        <v>37</v>
      </c>
      <c r="B12" s="70" t="s">
        <v>38</v>
      </c>
      <c r="C12" s="86">
        <v>630.5</v>
      </c>
      <c r="D12" s="86">
        <v>1939.2</v>
      </c>
      <c r="E12" s="76" t="str">
        <f t="shared" si="0"/>
        <v>В/100</v>
      </c>
      <c r="F12" s="57"/>
      <c r="G12" s="57"/>
      <c r="H12" s="58"/>
      <c r="I12" s="58"/>
      <c r="J12" s="58"/>
    </row>
    <row r="13" spans="1:10" ht="15.75">
      <c r="A13" s="52" t="s">
        <v>39</v>
      </c>
      <c r="B13" s="30" t="s">
        <v>40</v>
      </c>
      <c r="C13" s="28">
        <v>3353.7</v>
      </c>
      <c r="D13" s="28">
        <v>6059.4</v>
      </c>
      <c r="E13" s="29">
        <f t="shared" si="0"/>
        <v>180.67805707129438</v>
      </c>
      <c r="F13" s="26"/>
      <c r="G13" s="26"/>
      <c r="H13" s="14"/>
      <c r="I13" s="14"/>
      <c r="J13" s="14"/>
    </row>
    <row r="14" spans="1:10" s="59" customFormat="1" ht="15.75">
      <c r="A14" s="75" t="s">
        <v>42</v>
      </c>
      <c r="B14" s="68" t="s">
        <v>41</v>
      </c>
      <c r="C14" s="69">
        <v>2253.2</v>
      </c>
      <c r="D14" s="69">
        <v>3492</v>
      </c>
      <c r="E14" s="76">
        <f t="shared" si="0"/>
        <v>154.97958459080422</v>
      </c>
      <c r="F14" s="57"/>
      <c r="G14" s="57"/>
      <c r="H14" s="58"/>
      <c r="I14" s="58"/>
      <c r="J14" s="58"/>
    </row>
    <row r="15" spans="1:10" ht="16.5" thickBot="1">
      <c r="A15" s="77" t="s">
        <v>43</v>
      </c>
      <c r="B15" s="32" t="s">
        <v>7</v>
      </c>
      <c r="C15" s="78">
        <v>57.2</v>
      </c>
      <c r="D15" s="78">
        <v>73.7</v>
      </c>
      <c r="E15" s="79">
        <f t="shared" si="0"/>
        <v>128.84615384615387</v>
      </c>
      <c r="F15" s="26"/>
      <c r="G15" s="26"/>
      <c r="H15" s="14"/>
      <c r="I15" s="14"/>
      <c r="J15" s="14"/>
    </row>
    <row r="16" spans="1:10" ht="16.5" thickBot="1">
      <c r="A16" s="80">
        <v>20000000</v>
      </c>
      <c r="B16" s="81" t="s">
        <v>8</v>
      </c>
      <c r="C16" s="82">
        <f>C17+C18+C19</f>
        <v>95.8</v>
      </c>
      <c r="D16" s="82">
        <f>D17+D18+D19</f>
        <v>335.3</v>
      </c>
      <c r="E16" s="83" t="str">
        <f t="shared" si="0"/>
        <v>В/100</v>
      </c>
      <c r="F16" s="24"/>
      <c r="G16" s="24"/>
      <c r="H16" s="25"/>
      <c r="I16" s="25"/>
      <c r="J16" s="25"/>
    </row>
    <row r="17" spans="1:10" ht="15.75">
      <c r="A17" s="84">
        <v>21000000</v>
      </c>
      <c r="B17" s="72" t="s">
        <v>9</v>
      </c>
      <c r="C17" s="73">
        <v>2.6</v>
      </c>
      <c r="D17" s="73">
        <v>45.7</v>
      </c>
      <c r="E17" s="74" t="str">
        <f t="shared" si="0"/>
        <v>В/100</v>
      </c>
      <c r="F17" s="26"/>
      <c r="G17" s="26"/>
      <c r="H17" s="14"/>
      <c r="I17" s="14"/>
      <c r="J17" s="14"/>
    </row>
    <row r="18" spans="1:10" ht="31.5">
      <c r="A18" s="52">
        <v>22000000</v>
      </c>
      <c r="B18" s="27" t="s">
        <v>10</v>
      </c>
      <c r="C18" s="31">
        <v>92.7</v>
      </c>
      <c r="D18" s="31">
        <v>238.3</v>
      </c>
      <c r="E18" s="29" t="str">
        <f t="shared" si="0"/>
        <v>В/100</v>
      </c>
      <c r="F18" s="26"/>
      <c r="G18" s="26"/>
      <c r="H18" s="14"/>
      <c r="I18" s="14"/>
      <c r="J18" s="14"/>
    </row>
    <row r="19" spans="1:10" ht="16.5" thickBot="1">
      <c r="A19" s="77" t="s">
        <v>44</v>
      </c>
      <c r="B19" s="32" t="s">
        <v>45</v>
      </c>
      <c r="C19" s="78">
        <v>0.5</v>
      </c>
      <c r="D19" s="78">
        <v>51.3</v>
      </c>
      <c r="E19" s="79" t="str">
        <f t="shared" si="0"/>
        <v>В/100</v>
      </c>
      <c r="F19" s="26"/>
      <c r="G19" s="26"/>
      <c r="H19" s="14"/>
      <c r="I19" s="14"/>
      <c r="J19" s="14"/>
    </row>
    <row r="20" spans="1:10" ht="16.5" thickBot="1">
      <c r="A20" s="64" t="s">
        <v>4</v>
      </c>
      <c r="B20" s="65" t="s">
        <v>11</v>
      </c>
      <c r="C20" s="66">
        <v>0</v>
      </c>
      <c r="D20" s="66">
        <v>18.4</v>
      </c>
      <c r="E20" s="67">
        <f t="shared" si="0"/>
      </c>
      <c r="F20" s="26"/>
      <c r="G20" s="26"/>
      <c r="H20" s="14"/>
      <c r="I20" s="14"/>
      <c r="J20" s="14"/>
    </row>
    <row r="21" spans="1:10" ht="19.5" thickBot="1">
      <c r="A21" s="53"/>
      <c r="B21" s="33" t="s">
        <v>17</v>
      </c>
      <c r="C21" s="34">
        <f>C20+C16+C6</f>
        <v>16952.399999999998</v>
      </c>
      <c r="D21" s="34">
        <f>D20+D16+D6</f>
        <v>22394.700000000004</v>
      </c>
      <c r="E21" s="35">
        <f t="shared" si="0"/>
        <v>132.10341898492254</v>
      </c>
      <c r="F21" s="36"/>
      <c r="G21" s="37"/>
      <c r="H21" s="38"/>
      <c r="I21" s="25"/>
      <c r="J21" s="25"/>
    </row>
    <row r="22" spans="1:10" ht="16.5" thickBot="1">
      <c r="A22" s="51" t="s">
        <v>14</v>
      </c>
      <c r="B22" s="21" t="s">
        <v>16</v>
      </c>
      <c r="C22" s="22">
        <f>C23+C24</f>
        <v>65775.5</v>
      </c>
      <c r="D22" s="22">
        <f>D23+D24</f>
        <v>64565.1</v>
      </c>
      <c r="E22" s="23">
        <f t="shared" si="0"/>
        <v>98.1598011417625</v>
      </c>
      <c r="F22" s="36"/>
      <c r="G22" s="37"/>
      <c r="H22" s="38"/>
      <c r="I22" s="25"/>
      <c r="J22" s="25"/>
    </row>
    <row r="23" spans="1:10" ht="15.75">
      <c r="A23" s="54">
        <v>41020000</v>
      </c>
      <c r="B23" s="39" t="s">
        <v>2</v>
      </c>
      <c r="C23" s="40">
        <v>789.6</v>
      </c>
      <c r="D23" s="40">
        <v>789.6</v>
      </c>
      <c r="E23" s="41">
        <f t="shared" si="0"/>
        <v>100</v>
      </c>
      <c r="F23" s="42"/>
      <c r="G23" s="43"/>
      <c r="H23" s="2"/>
      <c r="I23" s="2"/>
      <c r="J23" s="2"/>
    </row>
    <row r="24" spans="1:10" ht="16.5" thickBot="1">
      <c r="A24" s="55">
        <v>41030000</v>
      </c>
      <c r="B24" s="44" t="s">
        <v>3</v>
      </c>
      <c r="C24" s="45">
        <v>64985.9</v>
      </c>
      <c r="D24" s="45">
        <v>63775.5</v>
      </c>
      <c r="E24" s="46">
        <f t="shared" si="0"/>
        <v>98.13744212206032</v>
      </c>
      <c r="F24" s="42"/>
      <c r="G24" s="42"/>
      <c r="H24" s="2"/>
      <c r="I24" s="2"/>
      <c r="J24" s="2"/>
    </row>
    <row r="25" spans="1:10" ht="19.5" thickBot="1">
      <c r="A25" s="53"/>
      <c r="B25" s="47" t="s">
        <v>18</v>
      </c>
      <c r="C25" s="34">
        <f>C22+C21</f>
        <v>82727.9</v>
      </c>
      <c r="D25" s="34">
        <f>D22+D21</f>
        <v>86959.8</v>
      </c>
      <c r="E25" s="35">
        <f t="shared" si="0"/>
        <v>105.11544472904548</v>
      </c>
      <c r="F25" s="36"/>
      <c r="G25" s="37"/>
      <c r="H25" s="87"/>
      <c r="I25" s="87"/>
      <c r="J25" s="2"/>
    </row>
    <row r="26" spans="1:9" ht="16.5" customHeight="1" thickBot="1">
      <c r="A26" s="56"/>
      <c r="B26" s="16" t="s">
        <v>22</v>
      </c>
      <c r="C26" s="17"/>
      <c r="D26" s="18"/>
      <c r="E26" s="19">
        <f t="shared" si="0"/>
      </c>
      <c r="H26" s="88"/>
      <c r="I26" s="88"/>
    </row>
    <row r="27" spans="1:5" ht="15.75">
      <c r="A27" s="52">
        <v>10000</v>
      </c>
      <c r="B27" s="30" t="s">
        <v>23</v>
      </c>
      <c r="C27" s="31">
        <v>4361.2</v>
      </c>
      <c r="D27" s="31">
        <v>3648.2</v>
      </c>
      <c r="E27" s="29">
        <f t="shared" si="0"/>
        <v>83.65128863615519</v>
      </c>
    </row>
    <row r="28" spans="1:5" ht="15.75">
      <c r="A28" s="52" t="s">
        <v>46</v>
      </c>
      <c r="B28" s="30" t="s">
        <v>47</v>
      </c>
      <c r="C28" s="31">
        <v>382.6</v>
      </c>
      <c r="D28" s="31">
        <v>263.3</v>
      </c>
      <c r="E28" s="29">
        <f t="shared" si="0"/>
        <v>68.81860951385259</v>
      </c>
    </row>
    <row r="29" spans="1:5" ht="15.75">
      <c r="A29" s="52">
        <v>70000</v>
      </c>
      <c r="B29" s="30" t="s">
        <v>24</v>
      </c>
      <c r="C29" s="31">
        <v>28046.3</v>
      </c>
      <c r="D29" s="31">
        <v>25989.7</v>
      </c>
      <c r="E29" s="29">
        <f t="shared" si="0"/>
        <v>92.66712543187515</v>
      </c>
    </row>
    <row r="30" spans="1:5" ht="15.75">
      <c r="A30" s="52">
        <v>80000</v>
      </c>
      <c r="B30" s="30" t="s">
        <v>25</v>
      </c>
      <c r="C30" s="31">
        <v>12434.4</v>
      </c>
      <c r="D30" s="31">
        <v>12068.7</v>
      </c>
      <c r="E30" s="29">
        <f t="shared" si="0"/>
        <v>97.0589654506852</v>
      </c>
    </row>
    <row r="31" spans="1:5" ht="15.75">
      <c r="A31" s="52">
        <v>90000</v>
      </c>
      <c r="B31" s="30" t="s">
        <v>32</v>
      </c>
      <c r="C31" s="31">
        <v>29616.7</v>
      </c>
      <c r="D31" s="31">
        <v>29258.1</v>
      </c>
      <c r="E31" s="29">
        <f t="shared" si="0"/>
        <v>98.78919663568189</v>
      </c>
    </row>
    <row r="32" spans="1:5" ht="15.75">
      <c r="A32" s="52" t="s">
        <v>48</v>
      </c>
      <c r="B32" s="30" t="s">
        <v>49</v>
      </c>
      <c r="C32" s="31">
        <v>1929.1</v>
      </c>
      <c r="D32" s="31">
        <v>1275.1</v>
      </c>
      <c r="E32" s="29">
        <f t="shared" si="0"/>
        <v>66.09818049867813</v>
      </c>
    </row>
    <row r="33" spans="1:5" ht="15.75">
      <c r="A33" s="52">
        <v>110000</v>
      </c>
      <c r="B33" s="30" t="s">
        <v>26</v>
      </c>
      <c r="C33" s="31">
        <v>4143</v>
      </c>
      <c r="D33" s="31">
        <v>3496</v>
      </c>
      <c r="E33" s="29">
        <f t="shared" si="0"/>
        <v>84.38329712768525</v>
      </c>
    </row>
    <row r="34" spans="1:5" ht="15.75">
      <c r="A34" s="52">
        <v>130000</v>
      </c>
      <c r="B34" s="30" t="s">
        <v>27</v>
      </c>
      <c r="C34" s="31">
        <v>428.9</v>
      </c>
      <c r="D34" s="31">
        <v>375.7</v>
      </c>
      <c r="E34" s="29">
        <f t="shared" si="0"/>
        <v>87.5961762648636</v>
      </c>
    </row>
    <row r="35" spans="1:5" ht="15.75">
      <c r="A35" s="52" t="s">
        <v>50</v>
      </c>
      <c r="B35" s="30" t="s">
        <v>33</v>
      </c>
      <c r="C35" s="31">
        <v>44.4</v>
      </c>
      <c r="D35" s="31">
        <v>34.7</v>
      </c>
      <c r="E35" s="29">
        <f t="shared" si="0"/>
        <v>78.15315315315317</v>
      </c>
    </row>
    <row r="36" spans="1:5" ht="18" customHeight="1">
      <c r="A36" s="52" t="s">
        <v>51</v>
      </c>
      <c r="B36" s="30" t="s">
        <v>52</v>
      </c>
      <c r="C36" s="31">
        <v>263.2</v>
      </c>
      <c r="D36" s="31">
        <v>168.8</v>
      </c>
      <c r="E36" s="29">
        <f t="shared" si="0"/>
        <v>64.13373860182372</v>
      </c>
    </row>
    <row r="37" spans="1:5" ht="15.75">
      <c r="A37" s="52">
        <v>180000</v>
      </c>
      <c r="B37" s="30" t="s">
        <v>28</v>
      </c>
      <c r="C37" s="31">
        <v>20</v>
      </c>
      <c r="D37" s="31">
        <v>15.3</v>
      </c>
      <c r="E37" s="29">
        <f t="shared" si="0"/>
        <v>76.5</v>
      </c>
    </row>
    <row r="38" spans="1:5" ht="16.5" customHeight="1">
      <c r="A38" s="52">
        <v>210000</v>
      </c>
      <c r="B38" s="30" t="s">
        <v>30</v>
      </c>
      <c r="C38" s="31">
        <v>16</v>
      </c>
      <c r="D38" s="31">
        <v>10.5</v>
      </c>
      <c r="E38" s="29">
        <f t="shared" si="0"/>
        <v>65.625</v>
      </c>
    </row>
    <row r="39" spans="1:5" ht="16.5" thickBot="1">
      <c r="A39" s="52">
        <v>250000</v>
      </c>
      <c r="B39" s="30" t="s">
        <v>29</v>
      </c>
      <c r="C39" s="31">
        <v>7325.2</v>
      </c>
      <c r="D39" s="31">
        <v>6249.9</v>
      </c>
      <c r="E39" s="29">
        <f t="shared" si="0"/>
        <v>85.32053732321302</v>
      </c>
    </row>
    <row r="40" spans="1:5" ht="23.25" customHeight="1" thickBot="1">
      <c r="A40" s="48"/>
      <c r="B40" s="49" t="s">
        <v>31</v>
      </c>
      <c r="C40" s="50">
        <f>SUM(C27:C39)</f>
        <v>89010.99999999999</v>
      </c>
      <c r="D40" s="50">
        <f>SUM(D27:D39)</f>
        <v>82854</v>
      </c>
      <c r="E40" s="35">
        <f t="shared" si="0"/>
        <v>93.08287739717565</v>
      </c>
    </row>
    <row r="42" spans="1:5" ht="12.75">
      <c r="A42" s="90" t="s">
        <v>55</v>
      </c>
      <c r="B42" s="91"/>
      <c r="C42" s="91"/>
      <c r="D42" s="91"/>
      <c r="E42" s="91"/>
    </row>
    <row r="43" spans="1:5" ht="12.75">
      <c r="A43" s="91"/>
      <c r="B43" s="91"/>
      <c r="C43" s="91"/>
      <c r="D43" s="91"/>
      <c r="E43" s="91"/>
    </row>
    <row r="44" spans="1:5" ht="12.75">
      <c r="A44" s="91"/>
      <c r="B44" s="91"/>
      <c r="C44" s="91"/>
      <c r="D44" s="91"/>
      <c r="E44" s="91"/>
    </row>
    <row r="45" spans="1:5" ht="5.25" customHeight="1">
      <c r="A45" s="91"/>
      <c r="B45" s="91"/>
      <c r="C45" s="91"/>
      <c r="D45" s="91"/>
      <c r="E45" s="91"/>
    </row>
    <row r="46" spans="1:5" ht="12.75" hidden="1">
      <c r="A46" s="91"/>
      <c r="B46" s="91"/>
      <c r="C46" s="91"/>
      <c r="D46" s="91"/>
      <c r="E46" s="91"/>
    </row>
  </sheetData>
  <sheetProtection/>
  <mergeCells count="3">
    <mergeCell ref="A1:E1"/>
    <mergeCell ref="A2:E2"/>
    <mergeCell ref="A42:E46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u250909</cp:lastModifiedBy>
  <cp:lastPrinted>2015-08-04T05:53:37Z</cp:lastPrinted>
  <dcterms:created xsi:type="dcterms:W3CDTF">2015-04-06T06:03:14Z</dcterms:created>
  <dcterms:modified xsi:type="dcterms:W3CDTF">2015-08-04T07:43:45Z</dcterms:modified>
  <cp:category/>
  <cp:version/>
  <cp:contentType/>
  <cp:contentStatus/>
</cp:coreProperties>
</file>